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업무\업무\1. 개강준비\2023\2023'7월 세무사 주말 종합반\"/>
    </mc:Choice>
  </mc:AlternateContent>
  <bookViews>
    <workbookView xWindow="-105" yWindow="-105" windowWidth="25815" windowHeight="15495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0" i="2" l="1"/>
  <c r="D3" i="2" l="1"/>
  <c r="F3" i="2" s="1"/>
  <c r="C3" i="2"/>
  <c r="N5" i="2"/>
  <c r="N4" i="2"/>
  <c r="N3" i="2"/>
  <c r="M5" i="2"/>
  <c r="H3" i="2" l="1"/>
  <c r="G3" i="2"/>
  <c r="E3" i="2"/>
  <c r="I3" i="2" l="1"/>
  <c r="B7" i="2"/>
  <c r="C7" i="2" l="1"/>
  <c r="D7" i="2"/>
  <c r="E7" i="2" l="1"/>
  <c r="F7" i="2"/>
  <c r="G7" i="2" l="1"/>
  <c r="H7" i="2"/>
  <c r="M3" i="2"/>
  <c r="M4" i="2"/>
  <c r="N6" i="2"/>
  <c r="B11" i="2" l="1"/>
  <c r="I7" i="2"/>
  <c r="C11" i="2" l="1"/>
  <c r="D11" i="2"/>
  <c r="E11" i="2" l="1"/>
  <c r="F11" i="2"/>
  <c r="H11" i="2" l="1"/>
  <c r="G11" i="2"/>
  <c r="I11" i="2" l="1"/>
  <c r="B15" i="2"/>
  <c r="C15" i="2" l="1"/>
  <c r="D15" i="2"/>
  <c r="E15" i="2" l="1"/>
  <c r="F15" i="2"/>
  <c r="G15" i="2" l="1"/>
  <c r="H15" i="2"/>
  <c r="I15" i="2" l="1"/>
  <c r="B19" i="2"/>
  <c r="C19" i="2" l="1"/>
  <c r="D19" i="2"/>
  <c r="F19" i="2" l="1"/>
  <c r="E19" i="2"/>
  <c r="G19" i="2" l="1"/>
  <c r="H19" i="2"/>
  <c r="B23" i="2" l="1"/>
  <c r="C23" i="2" s="1"/>
  <c r="I19" i="2"/>
  <c r="O3" i="2" l="1"/>
  <c r="P3" i="2" s="1"/>
  <c r="O4" i="2"/>
  <c r="P4" i="2" s="1"/>
  <c r="O5" i="2"/>
  <c r="P5" i="2" s="1"/>
</calcChain>
</file>

<file path=xl/sharedStrings.xml><?xml version="1.0" encoding="utf-8"?>
<sst xmlns="http://schemas.openxmlformats.org/spreadsheetml/2006/main" count="108" uniqueCount="40">
  <si>
    <t>구분</t>
    <phoneticPr fontId="1" type="noConversion"/>
  </si>
  <si>
    <t>시간</t>
    <phoneticPr fontId="1" type="noConversion"/>
  </si>
  <si>
    <t>비율</t>
    <phoneticPr fontId="1" type="noConversion"/>
  </si>
  <si>
    <t>재무회계</t>
  </si>
  <si>
    <t>세법개론</t>
  </si>
  <si>
    <t>원가회계</t>
  </si>
  <si>
    <t>계</t>
    <phoneticPr fontId="1" type="noConversion"/>
  </si>
  <si>
    <t>1주</t>
    <phoneticPr fontId="2" type="noConversion"/>
  </si>
  <si>
    <t>오전</t>
    <phoneticPr fontId="2" type="noConversion"/>
  </si>
  <si>
    <t>오후</t>
    <phoneticPr fontId="2" type="noConversion"/>
  </si>
  <si>
    <t>2주</t>
    <phoneticPr fontId="2" type="noConversion"/>
  </si>
  <si>
    <t>3주</t>
    <phoneticPr fontId="2" type="noConversion"/>
  </si>
  <si>
    <t>4주</t>
    <phoneticPr fontId="2" type="noConversion"/>
  </si>
  <si>
    <t>5주</t>
    <phoneticPr fontId="2" type="noConversion"/>
  </si>
  <si>
    <t>6주</t>
    <phoneticPr fontId="2" type="noConversion"/>
  </si>
  <si>
    <t>7주</t>
    <phoneticPr fontId="2" type="noConversion"/>
  </si>
  <si>
    <t>8주</t>
    <phoneticPr fontId="2" type="noConversion"/>
  </si>
  <si>
    <t>9주</t>
    <phoneticPr fontId="2" type="noConversion"/>
  </si>
  <si>
    <t>10주</t>
    <phoneticPr fontId="2" type="noConversion"/>
  </si>
  <si>
    <t>11주</t>
    <phoneticPr fontId="2" type="noConversion"/>
  </si>
  <si>
    <t>12주</t>
    <phoneticPr fontId="2" type="noConversion"/>
  </si>
  <si>
    <t>13주</t>
    <phoneticPr fontId="2" type="noConversion"/>
  </si>
  <si>
    <t>14주</t>
    <phoneticPr fontId="2" type="noConversion"/>
  </si>
  <si>
    <t>15주</t>
    <phoneticPr fontId="2" type="noConversion"/>
  </si>
  <si>
    <t>16주</t>
    <phoneticPr fontId="2" type="noConversion"/>
  </si>
  <si>
    <t>17주</t>
    <phoneticPr fontId="2" type="noConversion"/>
  </si>
  <si>
    <t>18주</t>
    <phoneticPr fontId="2" type="noConversion"/>
  </si>
  <si>
    <t>19주</t>
    <phoneticPr fontId="2" type="noConversion"/>
  </si>
  <si>
    <t>20주</t>
    <phoneticPr fontId="2" type="noConversion"/>
  </si>
  <si>
    <t>시수</t>
    <phoneticPr fontId="2" type="noConversion"/>
  </si>
  <si>
    <t>시간</t>
    <phoneticPr fontId="2" type="noConversion"/>
  </si>
  <si>
    <t>추석연휴</t>
    <phoneticPr fontId="2" type="noConversion"/>
  </si>
  <si>
    <t>2022년</t>
    <phoneticPr fontId="2" type="noConversion"/>
  </si>
  <si>
    <t>2023년</t>
    <phoneticPr fontId="2" type="noConversion"/>
  </si>
  <si>
    <t>① 연간종합반(기본+심화+객관식)</t>
    <phoneticPr fontId="2" type="noConversion"/>
  </si>
  <si>
    <t>③ 기본종합반</t>
    <phoneticPr fontId="2" type="noConversion"/>
  </si>
  <si>
    <t>② 심화연계패키지(기본+심화)</t>
    <phoneticPr fontId="2" type="noConversion"/>
  </si>
  <si>
    <t>구 분</t>
    <phoneticPr fontId="2" type="noConversion"/>
  </si>
  <si>
    <t>재무회계(6시간)</t>
    <phoneticPr fontId="2" type="noConversion"/>
  </si>
  <si>
    <t>세법개론(4시간)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</si>
</sst>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.0%"/>
  </numFmts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BF1D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1" xfId="2" applyNumberFormat="1" applyFont="1" applyBorder="1" applyAlignment="1">
      <alignment vertical="center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41" fontId="0" fillId="0" borderId="1" xfId="1" applyFont="1" applyBorder="1" applyAlignment="1">
      <alignment vertical="center"/>
    </xf>
    <xf numFmtId="0" fontId="0" fillId="0" borderId="4" xfId="0" applyBorder="1">
      <alignment vertical="center"/>
    </xf>
    <xf numFmtId="41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5"/>
  <sheetViews>
    <sheetView tabSelected="1" zoomScale="85" zoomScaleNormal="85" workbookViewId="0">
      <selection activeCell="K10" sqref="K10"/>
    </sheetView>
  </sheetViews>
  <sheetFormatPr defaultRowHeight="16.5" x14ac:dyDescent="0.3"/>
  <cols>
    <col min="1" max="1" width="8.75" style="6"/>
    <col min="2" max="8" width="15.125" style="6" customWidth="1"/>
    <col min="9" max="9" width="15.125" customWidth="1"/>
    <col min="12" max="17" width="0" hidden="1" customWidth="1"/>
    <col min="18" max="18" width="30.75" hidden="1" customWidth="1"/>
    <col min="19" max="20" width="9" style="6" hidden="1" customWidth="1"/>
    <col min="21" max="21" width="0" hidden="1" customWidth="1"/>
  </cols>
  <sheetData>
    <row r="2" spans="1:20" x14ac:dyDescent="0.3">
      <c r="A2" s="23"/>
      <c r="B2" s="20" t="s">
        <v>7</v>
      </c>
      <c r="C2" s="20"/>
      <c r="D2" s="20" t="s">
        <v>10</v>
      </c>
      <c r="E2" s="20"/>
      <c r="F2" s="20" t="s">
        <v>11</v>
      </c>
      <c r="G2" s="20"/>
      <c r="H2" s="20" t="s">
        <v>12</v>
      </c>
      <c r="I2" s="20"/>
      <c r="L2" s="1" t="s">
        <v>0</v>
      </c>
      <c r="M2" s="1" t="s">
        <v>1</v>
      </c>
      <c r="N2" s="4" t="s">
        <v>2</v>
      </c>
      <c r="O2" s="4" t="s">
        <v>29</v>
      </c>
      <c r="P2" s="11" t="s">
        <v>30</v>
      </c>
      <c r="R2" s="1" t="s">
        <v>37</v>
      </c>
      <c r="S2" s="1" t="s">
        <v>32</v>
      </c>
      <c r="T2" s="1" t="s">
        <v>33</v>
      </c>
    </row>
    <row r="3" spans="1:20" x14ac:dyDescent="0.3">
      <c r="A3" s="24"/>
      <c r="B3" s="13">
        <v>45115</v>
      </c>
      <c r="C3" s="13">
        <f>B3+1</f>
        <v>45116</v>
      </c>
      <c r="D3" s="13">
        <f>B3+7</f>
        <v>45122</v>
      </c>
      <c r="E3" s="13">
        <f>D3+1</f>
        <v>45123</v>
      </c>
      <c r="F3" s="13">
        <f>D3+7</f>
        <v>45129</v>
      </c>
      <c r="G3" s="13">
        <f>F3+1</f>
        <v>45130</v>
      </c>
      <c r="H3" s="13">
        <f>F3+7</f>
        <v>45136</v>
      </c>
      <c r="I3" s="13">
        <f>H3+1</f>
        <v>45137</v>
      </c>
      <c r="L3" s="2" t="s">
        <v>3</v>
      </c>
      <c r="M3" s="4">
        <f>$M$6*N3</f>
        <v>90</v>
      </c>
      <c r="N3" s="7">
        <f>3/8</f>
        <v>0.375</v>
      </c>
      <c r="O3" s="10">
        <f>COUNTIF($A$2:$I$25,"재무회계")</f>
        <v>21</v>
      </c>
      <c r="P3" s="12">
        <f>O3*4</f>
        <v>84</v>
      </c>
      <c r="R3" s="4" t="s">
        <v>34</v>
      </c>
      <c r="S3" s="14">
        <v>2000000</v>
      </c>
      <c r="T3" s="14">
        <v>2100000</v>
      </c>
    </row>
    <row r="4" spans="1:20" x14ac:dyDescent="0.3">
      <c r="A4" s="1" t="s">
        <v>8</v>
      </c>
      <c r="B4" s="2" t="s">
        <v>3</v>
      </c>
      <c r="C4" s="5" t="s">
        <v>5</v>
      </c>
      <c r="D4" s="2" t="s">
        <v>3</v>
      </c>
      <c r="E4" s="5" t="s">
        <v>5</v>
      </c>
      <c r="F4" s="2" t="s">
        <v>3</v>
      </c>
      <c r="G4" s="5" t="s">
        <v>5</v>
      </c>
      <c r="H4" s="2" t="s">
        <v>38</v>
      </c>
      <c r="I4" s="3" t="s">
        <v>4</v>
      </c>
      <c r="L4" s="3" t="s">
        <v>4</v>
      </c>
      <c r="M4" s="4">
        <f>$M$6*N4</f>
        <v>90</v>
      </c>
      <c r="N4" s="7">
        <f>3/8</f>
        <v>0.375</v>
      </c>
      <c r="O4" s="10">
        <f>COUNTIF($A$2:$I$25,"세법개론")</f>
        <v>22</v>
      </c>
      <c r="P4" s="12">
        <f t="shared" ref="P4:P5" si="0">O4*4</f>
        <v>88</v>
      </c>
      <c r="R4" s="4" t="s">
        <v>36</v>
      </c>
      <c r="S4" s="14">
        <v>1400000</v>
      </c>
      <c r="T4" s="14">
        <v>1500000</v>
      </c>
    </row>
    <row r="5" spans="1:20" x14ac:dyDescent="0.3">
      <c r="A5" s="1" t="s">
        <v>9</v>
      </c>
      <c r="B5" s="3" t="s">
        <v>4</v>
      </c>
      <c r="C5" s="1"/>
      <c r="D5" s="3" t="s">
        <v>4</v>
      </c>
      <c r="E5" s="1"/>
      <c r="F5" s="3" t="s">
        <v>4</v>
      </c>
      <c r="G5" s="1"/>
      <c r="H5" s="3" t="s">
        <v>39</v>
      </c>
      <c r="I5" s="1"/>
      <c r="L5" s="5" t="s">
        <v>5</v>
      </c>
      <c r="M5" s="4">
        <f>$M$6*N5</f>
        <v>60</v>
      </c>
      <c r="N5" s="7">
        <f>2/8</f>
        <v>0.25</v>
      </c>
      <c r="O5" s="10">
        <f>COUNTIF($A$2:$I$26,"원가회계")</f>
        <v>15</v>
      </c>
      <c r="P5" s="12">
        <f t="shared" si="0"/>
        <v>60</v>
      </c>
      <c r="R5" s="4" t="s">
        <v>35</v>
      </c>
      <c r="S5" s="14">
        <v>1200000</v>
      </c>
      <c r="T5" s="14">
        <v>1300000</v>
      </c>
    </row>
    <row r="6" spans="1:20" x14ac:dyDescent="0.3">
      <c r="A6" s="23"/>
      <c r="B6" s="20" t="s">
        <v>13</v>
      </c>
      <c r="C6" s="20"/>
      <c r="D6" s="20" t="s">
        <v>14</v>
      </c>
      <c r="E6" s="20"/>
      <c r="F6" s="20" t="s">
        <v>15</v>
      </c>
      <c r="G6" s="20"/>
      <c r="H6" s="20" t="s">
        <v>16</v>
      </c>
      <c r="I6" s="20"/>
      <c r="L6" s="1" t="s">
        <v>6</v>
      </c>
      <c r="M6" s="4">
        <v>240</v>
      </c>
      <c r="N6" s="8">
        <f>N3+N4+N5</f>
        <v>1</v>
      </c>
      <c r="O6" s="9"/>
    </row>
    <row r="7" spans="1:20" x14ac:dyDescent="0.3">
      <c r="A7" s="24"/>
      <c r="B7" s="13">
        <f>H3+7</f>
        <v>45143</v>
      </c>
      <c r="C7" s="13">
        <f>B7+1</f>
        <v>45144</v>
      </c>
      <c r="D7" s="13">
        <f>B7+7</f>
        <v>45150</v>
      </c>
      <c r="E7" s="13">
        <f>D7+1</f>
        <v>45151</v>
      </c>
      <c r="F7" s="13">
        <f>D7+7</f>
        <v>45157</v>
      </c>
      <c r="G7" s="13">
        <f>F7+1</f>
        <v>45158</v>
      </c>
      <c r="H7" s="13">
        <f>F7+7</f>
        <v>45164</v>
      </c>
      <c r="I7" s="13">
        <f>H7+1</f>
        <v>45165</v>
      </c>
    </row>
    <row r="8" spans="1:20" x14ac:dyDescent="0.3">
      <c r="A8" s="1" t="s">
        <v>8</v>
      </c>
      <c r="B8" s="2" t="s">
        <v>3</v>
      </c>
      <c r="C8" s="5" t="s">
        <v>5</v>
      </c>
      <c r="D8" s="2" t="s">
        <v>3</v>
      </c>
      <c r="E8" s="5" t="s">
        <v>5</v>
      </c>
      <c r="F8" s="2" t="s">
        <v>3</v>
      </c>
      <c r="G8" s="5" t="s">
        <v>5</v>
      </c>
      <c r="H8" s="2" t="s">
        <v>3</v>
      </c>
      <c r="I8" s="2" t="s">
        <v>3</v>
      </c>
      <c r="T8" s="15">
        <v>0.2</v>
      </c>
    </row>
    <row r="9" spans="1:20" x14ac:dyDescent="0.3">
      <c r="A9" s="1" t="s">
        <v>9</v>
      </c>
      <c r="B9" s="3" t="s">
        <v>4</v>
      </c>
      <c r="C9" s="1"/>
      <c r="D9" s="3" t="s">
        <v>4</v>
      </c>
      <c r="E9" s="1"/>
      <c r="F9" s="3" t="s">
        <v>4</v>
      </c>
      <c r="G9" s="1"/>
      <c r="H9" s="3" t="s">
        <v>4</v>
      </c>
      <c r="I9" s="1"/>
      <c r="T9" s="6">
        <v>2600000</v>
      </c>
    </row>
    <row r="10" spans="1:20" x14ac:dyDescent="0.3">
      <c r="A10" s="23"/>
      <c r="B10" s="20" t="s">
        <v>17</v>
      </c>
      <c r="C10" s="20"/>
      <c r="D10" s="20" t="s">
        <v>18</v>
      </c>
      <c r="E10" s="20"/>
      <c r="F10" s="20" t="s">
        <v>19</v>
      </c>
      <c r="G10" s="20"/>
      <c r="H10" s="20" t="s">
        <v>20</v>
      </c>
      <c r="I10" s="20"/>
      <c r="T10" s="6">
        <f>T9-(T9*T8)</f>
        <v>2080000</v>
      </c>
    </row>
    <row r="11" spans="1:20" x14ac:dyDescent="0.3">
      <c r="A11" s="24"/>
      <c r="B11" s="13">
        <f>H7+7</f>
        <v>45171</v>
      </c>
      <c r="C11" s="13">
        <f>B11+1</f>
        <v>45172</v>
      </c>
      <c r="D11" s="13">
        <f>B11+7</f>
        <v>45178</v>
      </c>
      <c r="E11" s="13">
        <f>D11+1</f>
        <v>45179</v>
      </c>
      <c r="F11" s="13">
        <f>D11+7</f>
        <v>45185</v>
      </c>
      <c r="G11" s="13">
        <f>F11+1</f>
        <v>45186</v>
      </c>
      <c r="H11" s="13">
        <f>F11+7</f>
        <v>45192</v>
      </c>
      <c r="I11" s="13">
        <f>H11+1</f>
        <v>45193</v>
      </c>
    </row>
    <row r="12" spans="1:20" x14ac:dyDescent="0.3">
      <c r="A12" s="1" t="s">
        <v>8</v>
      </c>
      <c r="B12" s="2" t="s">
        <v>3</v>
      </c>
      <c r="C12" s="5" t="s">
        <v>5</v>
      </c>
      <c r="D12" s="2" t="s">
        <v>3</v>
      </c>
      <c r="E12" s="5" t="s">
        <v>5</v>
      </c>
      <c r="F12" s="2" t="s">
        <v>3</v>
      </c>
      <c r="G12" s="5" t="s">
        <v>5</v>
      </c>
      <c r="H12" s="3" t="s">
        <v>4</v>
      </c>
      <c r="I12" s="3" t="s">
        <v>4</v>
      </c>
    </row>
    <row r="13" spans="1:20" x14ac:dyDescent="0.3">
      <c r="A13" s="1" t="s">
        <v>9</v>
      </c>
      <c r="B13" s="3" t="s">
        <v>4</v>
      </c>
      <c r="C13" s="1"/>
      <c r="D13" s="3" t="s">
        <v>4</v>
      </c>
      <c r="E13" s="1"/>
      <c r="F13" s="3" t="s">
        <v>4</v>
      </c>
      <c r="G13" s="1"/>
      <c r="H13" s="2" t="s">
        <v>3</v>
      </c>
      <c r="I13" s="1"/>
    </row>
    <row r="14" spans="1:20" x14ac:dyDescent="0.3">
      <c r="A14" s="23"/>
      <c r="B14" s="21"/>
      <c r="C14" s="22"/>
      <c r="D14" s="21" t="s">
        <v>21</v>
      </c>
      <c r="E14" s="22"/>
      <c r="F14" s="20" t="s">
        <v>22</v>
      </c>
      <c r="G14" s="20"/>
      <c r="H14" s="20" t="s">
        <v>23</v>
      </c>
      <c r="I14" s="20"/>
    </row>
    <row r="15" spans="1:20" x14ac:dyDescent="0.3">
      <c r="A15" s="24"/>
      <c r="B15" s="13">
        <f>H11+7</f>
        <v>45199</v>
      </c>
      <c r="C15" s="13">
        <f>B15+1</f>
        <v>45200</v>
      </c>
      <c r="D15" s="13">
        <f>B15+7</f>
        <v>45206</v>
      </c>
      <c r="E15" s="13">
        <f>D15+1</f>
        <v>45207</v>
      </c>
      <c r="F15" s="13">
        <f>D15+7</f>
        <v>45213</v>
      </c>
      <c r="G15" s="13">
        <f>F15+1</f>
        <v>45214</v>
      </c>
      <c r="H15" s="13">
        <f>F15+7</f>
        <v>45220</v>
      </c>
      <c r="I15" s="13">
        <f>H15+1</f>
        <v>45221</v>
      </c>
    </row>
    <row r="16" spans="1:20" x14ac:dyDescent="0.3">
      <c r="A16" s="1" t="s">
        <v>8</v>
      </c>
      <c r="B16" s="16" t="s">
        <v>31</v>
      </c>
      <c r="C16" s="17"/>
      <c r="D16" s="2" t="s">
        <v>3</v>
      </c>
      <c r="E16" s="5" t="s">
        <v>5</v>
      </c>
      <c r="F16" s="2" t="s">
        <v>3</v>
      </c>
      <c r="G16" s="5" t="s">
        <v>5</v>
      </c>
      <c r="H16" s="2" t="s">
        <v>3</v>
      </c>
      <c r="I16" s="2" t="s">
        <v>3</v>
      </c>
    </row>
    <row r="17" spans="1:9" x14ac:dyDescent="0.3">
      <c r="A17" s="1" t="s">
        <v>9</v>
      </c>
      <c r="B17" s="18"/>
      <c r="C17" s="19"/>
      <c r="D17" s="3" t="s">
        <v>4</v>
      </c>
      <c r="E17" s="1"/>
      <c r="F17" s="3" t="s">
        <v>4</v>
      </c>
      <c r="G17" s="1"/>
      <c r="H17" s="3" t="s">
        <v>4</v>
      </c>
      <c r="I17" s="1"/>
    </row>
    <row r="18" spans="1:9" x14ac:dyDescent="0.3">
      <c r="A18" s="23"/>
      <c r="B18" s="20" t="s">
        <v>24</v>
      </c>
      <c r="C18" s="20"/>
      <c r="D18" s="20" t="s">
        <v>25</v>
      </c>
      <c r="E18" s="20"/>
      <c r="F18" s="21" t="s">
        <v>26</v>
      </c>
      <c r="G18" s="22"/>
      <c r="H18" s="21" t="s">
        <v>27</v>
      </c>
      <c r="I18" s="22"/>
    </row>
    <row r="19" spans="1:9" x14ac:dyDescent="0.3">
      <c r="A19" s="24"/>
      <c r="B19" s="13">
        <f>H15+7</f>
        <v>45227</v>
      </c>
      <c r="C19" s="13">
        <f>B19+1</f>
        <v>45228</v>
      </c>
      <c r="D19" s="13">
        <f>B19+7</f>
        <v>45234</v>
      </c>
      <c r="E19" s="13">
        <f>D19+1</f>
        <v>45235</v>
      </c>
      <c r="F19" s="13">
        <f>D19+7</f>
        <v>45241</v>
      </c>
      <c r="G19" s="13">
        <f>F19+1</f>
        <v>45242</v>
      </c>
      <c r="H19" s="13">
        <f>F19+7</f>
        <v>45248</v>
      </c>
      <c r="I19" s="13">
        <f>H19+1</f>
        <v>45249</v>
      </c>
    </row>
    <row r="20" spans="1:9" x14ac:dyDescent="0.3">
      <c r="A20" s="1" t="s">
        <v>8</v>
      </c>
      <c r="B20" s="2" t="s">
        <v>3</v>
      </c>
      <c r="C20" s="5" t="s">
        <v>5</v>
      </c>
      <c r="D20" s="2" t="s">
        <v>3</v>
      </c>
      <c r="E20" s="5" t="s">
        <v>5</v>
      </c>
      <c r="F20" s="2" t="s">
        <v>3</v>
      </c>
      <c r="G20" s="5" t="s">
        <v>5</v>
      </c>
      <c r="H20" s="3" t="s">
        <v>4</v>
      </c>
      <c r="I20" s="3" t="s">
        <v>4</v>
      </c>
    </row>
    <row r="21" spans="1:9" x14ac:dyDescent="0.3">
      <c r="A21" s="1" t="s">
        <v>9</v>
      </c>
      <c r="B21" s="3" t="s">
        <v>4</v>
      </c>
      <c r="C21" s="1"/>
      <c r="D21" s="3" t="s">
        <v>4</v>
      </c>
      <c r="E21" s="1"/>
      <c r="F21" s="3" t="s">
        <v>4</v>
      </c>
      <c r="G21" s="1"/>
      <c r="H21" s="2" t="s">
        <v>3</v>
      </c>
      <c r="I21" s="1"/>
    </row>
    <row r="22" spans="1:9" x14ac:dyDescent="0.3">
      <c r="A22" s="23"/>
      <c r="B22" s="20" t="s">
        <v>28</v>
      </c>
      <c r="C22" s="20"/>
    </row>
    <row r="23" spans="1:9" x14ac:dyDescent="0.3">
      <c r="A23" s="24"/>
      <c r="B23" s="13">
        <f>H19+7</f>
        <v>45255</v>
      </c>
      <c r="C23" s="13">
        <f>B23+1</f>
        <v>45256</v>
      </c>
    </row>
    <row r="24" spans="1:9" x14ac:dyDescent="0.3">
      <c r="A24" s="1" t="s">
        <v>8</v>
      </c>
      <c r="B24" s="2" t="s">
        <v>3</v>
      </c>
      <c r="C24" s="5" t="s">
        <v>5</v>
      </c>
    </row>
    <row r="25" spans="1:9" x14ac:dyDescent="0.3">
      <c r="A25" s="1" t="s">
        <v>9</v>
      </c>
      <c r="B25" s="3" t="s">
        <v>4</v>
      </c>
      <c r="C25" s="1"/>
    </row>
  </sheetData>
  <mergeCells count="28">
    <mergeCell ref="A18:A19"/>
    <mergeCell ref="A22:A23"/>
    <mergeCell ref="B22:C22"/>
    <mergeCell ref="H18:I18"/>
    <mergeCell ref="F18:G18"/>
    <mergeCell ref="D18:E18"/>
    <mergeCell ref="B18:C18"/>
    <mergeCell ref="H14:I14"/>
    <mergeCell ref="A2:A3"/>
    <mergeCell ref="A6:A7"/>
    <mergeCell ref="A10:A11"/>
    <mergeCell ref="A14:A15"/>
    <mergeCell ref="H2:I2"/>
    <mergeCell ref="H6:I6"/>
    <mergeCell ref="H10:I10"/>
    <mergeCell ref="B16:C17"/>
    <mergeCell ref="F2:G2"/>
    <mergeCell ref="D2:E2"/>
    <mergeCell ref="B2:C2"/>
    <mergeCell ref="B6:C6"/>
    <mergeCell ref="D6:E6"/>
    <mergeCell ref="F6:G6"/>
    <mergeCell ref="F10:G10"/>
    <mergeCell ref="D10:E10"/>
    <mergeCell ref="B10:C10"/>
    <mergeCell ref="B14:C14"/>
    <mergeCell ref="D14:E14"/>
    <mergeCell ref="F14:G1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LeeM</cp:lastModifiedBy>
  <dcterms:created xsi:type="dcterms:W3CDTF">2018-04-09T00:41:25Z</dcterms:created>
  <dcterms:modified xsi:type="dcterms:W3CDTF">2023-06-27T06:19:25Z</dcterms:modified>
</cp:coreProperties>
</file>